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/>
  <xr:revisionPtr revIDLastSave="0" documentId="8_{A28C7E57-FDCA-48EB-9E46-93481CC48FCA}" xr6:coauthVersionLast="47" xr6:coauthVersionMax="47" xr10:uidLastSave="{00000000-0000-0000-0000-000000000000}"/>
  <bookViews>
    <workbookView xWindow="240" yWindow="105" windowWidth="14805" windowHeight="8010" firstSheet="3" activeTab="3" xr2:uid="{00000000-000D-0000-FFFF-FFFF00000000}"/>
  </bookViews>
  <sheets>
    <sheet name="Weekly" sheetId="1" r:id="rId1"/>
    <sheet name="Biweekly" sheetId="5" r:id="rId2"/>
    <sheet name="Quarterly" sheetId="2" r:id="rId3"/>
    <sheet name="Semi-Annually" sheetId="3" r:id="rId4"/>
    <sheet name="Annually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J10" i="1"/>
  <c r="J9" i="1"/>
  <c r="J8" i="1"/>
  <c r="J6" i="1"/>
  <c r="J5" i="1"/>
  <c r="J4" i="1"/>
  <c r="J3" i="1"/>
  <c r="J2" i="1"/>
  <c r="J9" i="5"/>
  <c r="J8" i="5"/>
  <c r="J6" i="5"/>
  <c r="J4" i="5"/>
  <c r="J3" i="5"/>
  <c r="K6" i="2"/>
  <c r="I4" i="2"/>
  <c r="J4" i="2" s="1"/>
  <c r="I2" i="2"/>
  <c r="J2" i="2" s="1"/>
  <c r="I6" i="3"/>
  <c r="I8" i="3"/>
  <c r="I4" i="3"/>
  <c r="I2" i="3"/>
  <c r="K4" i="4"/>
  <c r="I4" i="4"/>
  <c r="K5" i="4"/>
  <c r="I2" i="4"/>
  <c r="K3" i="4"/>
  <c r="G24" i="4"/>
  <c r="J24" i="4"/>
  <c r="K2" i="4"/>
  <c r="J4" i="3"/>
  <c r="K8" i="3"/>
  <c r="J8" i="3" s="1"/>
  <c r="K6" i="3"/>
  <c r="J6" i="3" s="1"/>
  <c r="K2" i="3"/>
  <c r="J2" i="3" s="1"/>
</calcChain>
</file>

<file path=xl/sharedStrings.xml><?xml version="1.0" encoding="utf-8"?>
<sst xmlns="http://schemas.openxmlformats.org/spreadsheetml/2006/main" count="247" uniqueCount="93">
  <si>
    <t>Frequency</t>
  </si>
  <si>
    <t>Cutoff Date</t>
  </si>
  <si>
    <t>Next Date</t>
  </si>
  <si>
    <t>Terminate Date</t>
  </si>
  <si>
    <t>Full Amount</t>
  </si>
  <si>
    <t>Period</t>
  </si>
  <si>
    <t>Start Date</t>
  </si>
  <si>
    <t>End Date</t>
  </si>
  <si>
    <t>Days to Bill</t>
  </si>
  <si>
    <t>Charge Amount</t>
  </si>
  <si>
    <t>Total number of days</t>
  </si>
  <si>
    <t>Weekly</t>
  </si>
  <si>
    <t>Period 1</t>
  </si>
  <si>
    <t>AND</t>
  </si>
  <si>
    <t>Period 2</t>
  </si>
  <si>
    <t>Period 3</t>
  </si>
  <si>
    <t>Period 4</t>
  </si>
  <si>
    <t>Period 5</t>
  </si>
  <si>
    <t>New Next date: 01/06/2025</t>
  </si>
  <si>
    <t>Terminate Date is the 24th</t>
  </si>
  <si>
    <t>Biweekly</t>
  </si>
  <si>
    <t>New Next date: 01/07/2025</t>
  </si>
  <si>
    <t>Aca estaba tomando el 15 dos dias y lo cambie por 16</t>
  </si>
  <si>
    <t xml:space="preserve">Este tenia 10 dias y no daba la cuenta, lo cambie por 9 y dio bien </t>
  </si>
  <si>
    <t>Total amount of days</t>
  </si>
  <si>
    <t>Quarterly with a 30 day proration</t>
  </si>
  <si>
    <t>Quarterly with a Actual amount of days</t>
  </si>
  <si>
    <t>Quarterly with no Terminate date</t>
  </si>
  <si>
    <t>New Next date: 08/01/2026</t>
  </si>
  <si>
    <r>
      <t>Since the </t>
    </r>
    <r>
      <rPr>
        <b/>
        <sz val="10.5"/>
        <color rgb="FF292A2E"/>
        <rFont val="Segoe UI"/>
        <charset val="1"/>
      </rPr>
      <t>Terminate Date (June 15, 2026)</t>
    </r>
    <r>
      <rPr>
        <sz val="10.5"/>
        <color rgb="FF292A2E"/>
        <rFont val="Segoe UI"/>
        <charset val="1"/>
      </rPr>
      <t> falls within the May–July quarter, the system must </t>
    </r>
    <r>
      <rPr>
        <b/>
        <sz val="10.5"/>
        <color rgb="FF292A2E"/>
        <rFont val="Segoe UI"/>
        <charset val="1"/>
      </rPr>
      <t>prorate the final charge</t>
    </r>
    <r>
      <rPr>
        <sz val="10.5"/>
        <color rgb="FF292A2E"/>
        <rFont val="Segoe UI"/>
        <charset val="1"/>
      </rPr>
      <t> based on the number of days between </t>
    </r>
    <r>
      <rPr>
        <b/>
        <sz val="10.5"/>
        <color rgb="FF292A2E"/>
        <rFont val="Segoe UI"/>
        <charset val="1"/>
      </rPr>
      <t>May 1, 2026</t>
    </r>
    <r>
      <rPr>
        <sz val="10.5"/>
        <color rgb="FF292A2E"/>
        <rFont val="Segoe UI"/>
        <charset val="1"/>
      </rPr>
      <t> and </t>
    </r>
    <r>
      <rPr>
        <b/>
        <sz val="10.5"/>
        <color rgb="FF292A2E"/>
        <rFont val="Segoe UI"/>
        <charset val="1"/>
      </rPr>
      <t>June 15, 2026</t>
    </r>
    <r>
      <rPr>
        <sz val="10.5"/>
        <color rgb="FF292A2E"/>
        <rFont val="Segoe UI"/>
        <charset val="1"/>
      </rPr>
      <t>. That is when we read the Proration method , and we see if they using 30 days Month or the Actual number of days.  </t>
    </r>
  </si>
  <si>
    <r>
      <t>Days in period 30 day Month:</t>
    </r>
    <r>
      <rPr>
        <sz val="10.5"/>
        <color rgb="FF292A2E"/>
        <rFont val="Segoe UI"/>
        <charset val="1"/>
      </rPr>
      <t> </t>
    </r>
  </si>
  <si>
    <t>30 Day Month</t>
  </si>
  <si>
    <t>Actual Days</t>
  </si>
  <si>
    <t>May: 30 days </t>
  </si>
  <si>
    <t>other years</t>
  </si>
  <si>
    <t>2028,2032,2036,2040</t>
  </si>
  <si>
    <t>June: 15 days </t>
  </si>
  <si>
    <t>Jan</t>
  </si>
  <si>
    <r>
      <t>Total:</t>
    </r>
    <r>
      <rPr>
        <sz val="10.5"/>
        <color rgb="FF292A2E"/>
        <rFont val="Segoe UI"/>
        <charset val="1"/>
      </rPr>
      <t> 45 days </t>
    </r>
  </si>
  <si>
    <t>Feb</t>
  </si>
  <si>
    <r>
      <t>Days in period with Actual number of days:</t>
    </r>
    <r>
      <rPr>
        <sz val="10.5"/>
        <color rgb="FF292A2E"/>
        <rFont val="Segoe UI"/>
        <charset val="1"/>
      </rPr>
      <t> </t>
    </r>
  </si>
  <si>
    <t>March</t>
  </si>
  <si>
    <t>May: 31 days </t>
  </si>
  <si>
    <t>April</t>
  </si>
  <si>
    <t>May</t>
  </si>
  <si>
    <r>
      <t>Total:</t>
    </r>
    <r>
      <rPr>
        <sz val="10.5"/>
        <color rgb="FF292A2E"/>
        <rFont val="Segoe UI"/>
        <charset val="1"/>
      </rPr>
      <t> 46 days </t>
    </r>
  </si>
  <si>
    <t>June</t>
  </si>
  <si>
    <t> </t>
  </si>
  <si>
    <t>July</t>
  </si>
  <si>
    <t>Quarter lenght for 30 day Months : 90 days </t>
  </si>
  <si>
    <t>August</t>
  </si>
  <si>
    <t>Quarter Lenght for Actual amount of days, we would need to do the math to knwo how much days are included in the next 3 months. </t>
  </si>
  <si>
    <t>September</t>
  </si>
  <si>
    <r>
      <t>Proration calculation example:</t>
    </r>
    <r>
      <rPr>
        <sz val="10.5"/>
        <color rgb="FF292A2E"/>
        <rFont val="WordVisiCarriageReturn_MSFontSe"/>
        <charset val="1"/>
      </rPr>
      <t> </t>
    </r>
  </si>
  <si>
    <t>October</t>
  </si>
  <si>
    <r>
      <t>For a rent charge of </t>
    </r>
    <r>
      <rPr>
        <b/>
        <sz val="10.5"/>
        <color rgb="FF292A2E"/>
        <rFont val="Segoe UI"/>
        <charset val="1"/>
      </rPr>
      <t>$1,000 per quarter</t>
    </r>
    <r>
      <rPr>
        <sz val="10.5"/>
        <color rgb="FF292A2E"/>
        <rFont val="Segoe UI"/>
        <charset val="1"/>
      </rPr>
      <t>, and only </t>
    </r>
    <r>
      <rPr>
        <b/>
        <sz val="10.5"/>
        <color rgb="FF292A2E"/>
        <rFont val="Segoe UI"/>
        <charset val="1"/>
      </rPr>
      <t>45 days</t>
    </r>
    <r>
      <rPr>
        <sz val="10.5"/>
        <color rgb="FF292A2E"/>
        <rFont val="Segoe UI"/>
        <charset val="1"/>
      </rPr>
      <t> to bill: </t>
    </r>
  </si>
  <si>
    <t>November</t>
  </si>
  <si>
    <r>
      <t>30 day Month option:</t>
    </r>
    <r>
      <rPr>
        <sz val="10.5"/>
        <color rgb="FF292A2E"/>
        <rFont val="Segoe UI"/>
        <charset val="1"/>
      </rPr>
      <t> </t>
    </r>
  </si>
  <si>
    <t>December</t>
  </si>
  <si>
    <r>
      <t>(45×1000)÷90= </t>
    </r>
    <r>
      <rPr>
        <b/>
        <sz val="10.5"/>
        <color rgb="FF292A2E"/>
        <rFont val="Segoe UI"/>
        <charset val="1"/>
      </rPr>
      <t>500.00</t>
    </r>
    <r>
      <rPr>
        <sz val="10.5"/>
        <color rgb="FF292A2E"/>
        <rFont val="Segoe UI"/>
        <charset val="1"/>
      </rPr>
      <t> </t>
    </r>
  </si>
  <si>
    <r>
      <t>Actual amount of days:</t>
    </r>
    <r>
      <rPr>
        <sz val="10.5"/>
        <color rgb="FF292A2E"/>
        <rFont val="Segoe UI"/>
        <charset val="1"/>
      </rPr>
      <t> </t>
    </r>
  </si>
  <si>
    <r>
      <t> (46 × 1000) ÷ 92(May,June, and July) = </t>
    </r>
    <r>
      <rPr>
        <b/>
        <sz val="10.5"/>
        <color rgb="FF292A2E"/>
        <rFont val="Segoe UI"/>
        <charset val="1"/>
      </rPr>
      <t>500.00</t>
    </r>
    <r>
      <rPr>
        <sz val="10.5"/>
        <color rgb="FF292A2E"/>
        <rFont val="Segoe UI"/>
        <charset val="1"/>
      </rPr>
      <t> </t>
    </r>
  </si>
  <si>
    <t>QA</t>
  </si>
  <si>
    <t>Semi-Annual</t>
  </si>
  <si>
    <t>Actual amount of days</t>
  </si>
  <si>
    <t>OK</t>
  </si>
  <si>
    <t>30 day</t>
  </si>
  <si>
    <t>Actual amount fo days</t>
  </si>
  <si>
    <t>Semi-Annual with no Terminate date</t>
  </si>
  <si>
    <t>New Next Date 5/1/2026</t>
  </si>
  <si>
    <t>New Next Date 11/1/2026</t>
  </si>
  <si>
    <t>Jun: 30 days </t>
  </si>
  <si>
    <t>Jul: 30 days</t>
  </si>
  <si>
    <t>August: 30 days</t>
  </si>
  <si>
    <t xml:space="preserve">Sep: 15 days </t>
  </si>
  <si>
    <r>
      <rPr>
        <b/>
        <sz val="10.5"/>
        <color rgb="FF292A2E"/>
        <rFont val="Segoe UI"/>
      </rPr>
      <t>Total:</t>
    </r>
    <r>
      <rPr>
        <sz val="10.5"/>
        <color rgb="FF292A2E"/>
        <rFont val="Segoe UI"/>
      </rPr>
      <t> 135 days </t>
    </r>
  </si>
  <si>
    <t>Jul: 31 days</t>
  </si>
  <si>
    <t>August: 31 days</t>
  </si>
  <si>
    <t>Sep: 15 days </t>
  </si>
  <si>
    <r>
      <rPr>
        <b/>
        <sz val="10.5"/>
        <color rgb="FF292A2E"/>
        <rFont val="Segoe UI"/>
      </rPr>
      <t>Total:</t>
    </r>
    <r>
      <rPr>
        <sz val="10.5"/>
        <color rgb="FF292A2E"/>
        <rFont val="Segoe UI"/>
      </rPr>
      <t> 138 days </t>
    </r>
  </si>
  <si>
    <t>Semi-Annually lenght for 30 day Months : 180 days </t>
  </si>
  <si>
    <t>Semmi-Annually Lenght for Actual amount of days, we would need to do the math to know how much days are included in the next 6 months. </t>
  </si>
  <si>
    <r>
      <rPr>
        <b/>
        <sz val="10.5"/>
        <color rgb="FF292A2E"/>
        <rFont val="Segoe UI"/>
      </rPr>
      <t>Proration calculation example:</t>
    </r>
    <r>
      <rPr>
        <sz val="10.5"/>
        <color rgb="FF292A2E"/>
        <rFont val="WordVisiCarriageReturn_MSFontSe"/>
      </rPr>
      <t> </t>
    </r>
  </si>
  <si>
    <r>
      <rPr>
        <sz val="10.5"/>
        <color rgb="FF292A2E"/>
        <rFont val="Segoe UI"/>
      </rPr>
      <t>For a rent charge of </t>
    </r>
    <r>
      <rPr>
        <b/>
        <sz val="10.5"/>
        <color rgb="FF292A2E"/>
        <rFont val="Segoe UI"/>
      </rPr>
      <t>$25,000 per Semi-Annually</t>
    </r>
    <r>
      <rPr>
        <sz val="10.5"/>
        <color rgb="FF292A2E"/>
        <rFont val="Segoe UI"/>
      </rPr>
      <t>, and only 135</t>
    </r>
    <r>
      <rPr>
        <b/>
        <sz val="10.5"/>
        <color rgb="FF292A2E"/>
        <rFont val="Segoe UI"/>
      </rPr>
      <t> days</t>
    </r>
    <r>
      <rPr>
        <sz val="10.5"/>
        <color rgb="FF292A2E"/>
        <rFont val="Segoe UI"/>
      </rPr>
      <t> to bill: </t>
    </r>
  </si>
  <si>
    <t>(135×25000)÷180= 18,750.00</t>
  </si>
  <si>
    <t> (138 × 25000) ÷ 184(May, June, July, August, September, October) = 18,750.00</t>
  </si>
  <si>
    <t>Total Period Days</t>
  </si>
  <si>
    <t>Annual actual amount of days</t>
  </si>
  <si>
    <t>Annual - No Terminate Date</t>
  </si>
  <si>
    <t>Full Charge</t>
  </si>
  <si>
    <t>Annual - With Terminate (30-day Month)</t>
  </si>
  <si>
    <t>Prorated</t>
  </si>
  <si>
    <t>Annual - With Terminate (Actual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</si>
</sst>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b/>
      <sz val="10.5"/>
      <color rgb="FF292A2E"/>
      <name val="Segoe UI"/>
      <charset val="1"/>
    </font>
    <font>
      <sz val="10.5"/>
      <color rgb="FF292A2E"/>
      <name val="Segoe UI"/>
      <charset val="1"/>
    </font>
    <font>
      <i/>
      <sz val="10.5"/>
      <color rgb="FF292A2E"/>
      <name val="Segoe UI"/>
      <charset val="1"/>
    </font>
    <font>
      <sz val="10.5"/>
      <color rgb="FF292A2E"/>
      <name val="Segoe UI"/>
    </font>
    <font>
      <b/>
      <sz val="10.5"/>
      <color rgb="FF292A2E"/>
      <name val="Segoe UI"/>
    </font>
    <font>
      <sz val="10.5"/>
      <color rgb="FF292A2E"/>
      <name val="WordVisiCarriageReturn_MSFontSe"/>
      <charset val="1"/>
    </font>
    <font>
      <sz val="12"/>
      <name val="Aptos"/>
      <charset val="1"/>
    </font>
    <font>
      <sz val="11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color rgb="FF000000"/>
      <name val="Calibri"/>
      <family val="2"/>
    </font>
    <font>
      <sz val="10.5"/>
      <color rgb="FF292A2E"/>
      <name val="WordVisiCarriageReturn_MSFontSe"/>
    </font>
    <font>
      <b/>
      <sz val="11"/>
      <color theme="1"/>
      <name val="Aptos Narrow"/>
      <family val="2"/>
      <scheme val="minor"/>
    </font>
    <font>
      <sz val="11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14" fontId="8" fillId="0" borderId="0" xfId="0" applyNumberFormat="1" applyFont="1"/>
    <xf numFmtId="14" fontId="9" fillId="0" borderId="0" xfId="0" applyNumberFormat="1" applyFont="1"/>
    <xf numFmtId="14" fontId="0" fillId="0" borderId="0" xfId="0" applyNumberFormat="1"/>
    <xf numFmtId="0" fontId="10" fillId="0" borderId="0" xfId="0" applyFont="1"/>
    <xf numFmtId="14" fontId="0" fillId="0" borderId="0" xfId="0" applyNumberFormat="1" applyAlignment="1">
      <alignment horizontal="right"/>
    </xf>
    <xf numFmtId="43" fontId="8" fillId="0" borderId="0" xfId="0" applyNumberFormat="1" applyFont="1"/>
    <xf numFmtId="0" fontId="8" fillId="3" borderId="0" xfId="0" applyFont="1" applyFill="1"/>
    <xf numFmtId="0" fontId="0" fillId="3" borderId="0" xfId="0" applyFill="1"/>
    <xf numFmtId="0" fontId="12" fillId="0" borderId="0" xfId="0" applyFont="1"/>
    <xf numFmtId="43" fontId="0" fillId="0" borderId="0" xfId="0" applyNumberFormat="1"/>
    <xf numFmtId="14" fontId="8" fillId="3" borderId="0" xfId="0" applyNumberFormat="1" applyFont="1" applyFill="1"/>
    <xf numFmtId="0" fontId="10" fillId="3" borderId="0" xfId="0" applyFont="1" applyFill="1"/>
    <xf numFmtId="43" fontId="8" fillId="3" borderId="0" xfId="0" applyNumberFormat="1" applyFont="1" applyFill="1"/>
    <xf numFmtId="4" fontId="0" fillId="3" borderId="0" xfId="0" applyNumberFormat="1" applyFill="1"/>
    <xf numFmtId="0" fontId="0" fillId="3" borderId="0" xfId="0" applyFill="1" applyAlignment="1">
      <alignment horizontal="center"/>
    </xf>
    <xf numFmtId="3" fontId="0" fillId="3" borderId="0" xfId="0" quotePrefix="1" applyNumberFormat="1" applyFill="1"/>
    <xf numFmtId="4" fontId="8" fillId="3" borderId="0" xfId="0" applyNumberFormat="1" applyFont="1" applyFill="1"/>
    <xf numFmtId="43" fontId="8" fillId="3" borderId="0" xfId="0" applyNumberFormat="1" applyFont="1" applyFill="1" applyAlignment="1">
      <alignment horizontal="right"/>
    </xf>
    <xf numFmtId="1" fontId="8" fillId="3" borderId="0" xfId="0" applyNumberFormat="1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2" fillId="2" borderId="0" xfId="0" applyFont="1" applyFill="1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16" fillId="4" borderId="0" xfId="0" applyFont="1" applyFill="1"/>
    <xf numFmtId="0" fontId="0" fillId="4" borderId="0" xfId="0" applyFill="1" applyAlignment="1">
      <alignment wrapText="1"/>
    </xf>
    <xf numFmtId="14" fontId="0" fillId="4" borderId="0" xfId="0" applyNumberFormat="1" applyFill="1"/>
    <xf numFmtId="0" fontId="10" fillId="5" borderId="0" xfId="0" applyFont="1" applyFill="1"/>
    <xf numFmtId="0" fontId="8" fillId="5" borderId="0" xfId="0" applyFont="1" applyFill="1"/>
    <xf numFmtId="14" fontId="8" fillId="5" borderId="0" xfId="0" applyNumberFormat="1" applyFont="1" applyFill="1"/>
    <xf numFmtId="43" fontId="8" fillId="5" borderId="0" xfId="0" applyNumberFormat="1" applyFont="1" applyFill="1"/>
    <xf numFmtId="0" fontId="0" fillId="5" borderId="0" xfId="0" applyFill="1"/>
    <xf numFmtId="0" fontId="14" fillId="5" borderId="0" xfId="0" applyFont="1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D23" sqref="D23"/>
    </sheetView>
  </sheetViews>
  <sheetFormatPr defaultRowHeight="15"/>
  <cols>
    <col min="1" max="1" width="24.7109375" customWidth="1"/>
    <col min="2" max="2" width="13.42578125" customWidth="1"/>
    <col min="3" max="3" width="14" customWidth="1"/>
    <col min="4" max="4" width="16.7109375" customWidth="1"/>
    <col min="5" max="5" width="14.85546875" customWidth="1"/>
    <col min="7" max="7" width="13" customWidth="1"/>
    <col min="8" max="8" width="12.7109375" customWidth="1"/>
    <col min="10" max="10" width="15.140625" bestFit="1" customWidth="1"/>
    <col min="11" max="11" width="19.85546875" bestFit="1" customWidth="1"/>
  </cols>
  <sheetData>
    <row r="1" spans="1:1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</row>
    <row r="2" spans="1:12">
      <c r="A2" s="15" t="s">
        <v>11</v>
      </c>
      <c r="B2" s="19">
        <v>45657</v>
      </c>
      <c r="C2" s="19">
        <v>45628</v>
      </c>
      <c r="D2" s="15"/>
      <c r="E2" s="15">
        <v>100</v>
      </c>
      <c r="F2" s="15" t="s">
        <v>12</v>
      </c>
      <c r="G2" s="19">
        <v>45628</v>
      </c>
      <c r="H2" s="19">
        <v>45634</v>
      </c>
      <c r="I2" s="15">
        <v>7</v>
      </c>
      <c r="J2" s="21">
        <f>+E2/K2*I2</f>
        <v>100</v>
      </c>
      <c r="K2" s="16">
        <v>7</v>
      </c>
    </row>
    <row r="3" spans="1:12">
      <c r="A3" s="20" t="s">
        <v>13</v>
      </c>
      <c r="B3" s="19"/>
      <c r="C3" s="19">
        <v>45635</v>
      </c>
      <c r="D3" s="15"/>
      <c r="E3" s="15">
        <v>100</v>
      </c>
      <c r="F3" s="15" t="s">
        <v>14</v>
      </c>
      <c r="G3" s="19">
        <v>45635</v>
      </c>
      <c r="H3" s="19">
        <v>45641</v>
      </c>
      <c r="I3" s="15">
        <v>7</v>
      </c>
      <c r="J3" s="21">
        <f>+E3/K3*I3</f>
        <v>100</v>
      </c>
      <c r="K3" s="16">
        <v>7</v>
      </c>
    </row>
    <row r="4" spans="1:12">
      <c r="A4" s="20" t="s">
        <v>13</v>
      </c>
      <c r="B4" s="19"/>
      <c r="C4" s="19">
        <v>45642</v>
      </c>
      <c r="D4" s="15"/>
      <c r="E4" s="15">
        <v>100</v>
      </c>
      <c r="F4" s="15" t="s">
        <v>15</v>
      </c>
      <c r="G4" s="19">
        <v>45642</v>
      </c>
      <c r="H4" s="19">
        <v>45648</v>
      </c>
      <c r="I4" s="15">
        <v>7</v>
      </c>
      <c r="J4" s="21">
        <f>+E4/K4*I4</f>
        <v>100</v>
      </c>
      <c r="K4" s="16">
        <v>7</v>
      </c>
    </row>
    <row r="5" spans="1:12">
      <c r="A5" s="20" t="s">
        <v>13</v>
      </c>
      <c r="B5" s="19"/>
      <c r="C5" s="19">
        <v>45649</v>
      </c>
      <c r="D5" s="15"/>
      <c r="E5" s="15">
        <v>100</v>
      </c>
      <c r="F5" s="15" t="s">
        <v>16</v>
      </c>
      <c r="G5" s="19">
        <v>45649</v>
      </c>
      <c r="H5" s="19">
        <v>45655</v>
      </c>
      <c r="I5" s="15">
        <v>7</v>
      </c>
      <c r="J5" s="21">
        <f>+E5/K5*I5</f>
        <v>100</v>
      </c>
      <c r="K5" s="16">
        <v>7</v>
      </c>
    </row>
    <row r="6" spans="1:12">
      <c r="A6" s="20" t="s">
        <v>13</v>
      </c>
      <c r="B6" s="15"/>
      <c r="C6" s="19">
        <v>45656</v>
      </c>
      <c r="D6" s="15"/>
      <c r="E6" s="15">
        <v>100</v>
      </c>
      <c r="F6" s="15" t="s">
        <v>17</v>
      </c>
      <c r="G6" s="19">
        <v>45656</v>
      </c>
      <c r="H6" s="19">
        <v>45662</v>
      </c>
      <c r="I6" s="15">
        <v>7</v>
      </c>
      <c r="J6" s="21">
        <f>+E6/K6*I6</f>
        <v>100</v>
      </c>
      <c r="K6">
        <v>7</v>
      </c>
      <c r="L6" s="16" t="s">
        <v>18</v>
      </c>
    </row>
    <row r="7" spans="1:12" s="42" customFormat="1">
      <c r="A7" s="38"/>
      <c r="B7" s="39"/>
      <c r="C7" s="40"/>
      <c r="D7" s="39"/>
      <c r="E7" s="39"/>
      <c r="F7" s="39"/>
      <c r="G7" s="40"/>
      <c r="H7" s="40"/>
      <c r="I7" s="39"/>
      <c r="J7" s="41"/>
    </row>
    <row r="8" spans="1:12">
      <c r="A8" s="8" t="s">
        <v>11</v>
      </c>
      <c r="B8" s="9">
        <v>45657</v>
      </c>
      <c r="C8" s="9">
        <v>45641</v>
      </c>
      <c r="D8" s="9">
        <v>45650</v>
      </c>
      <c r="E8" s="8">
        <v>100</v>
      </c>
      <c r="F8" s="8" t="s">
        <v>12</v>
      </c>
      <c r="G8" s="9">
        <v>45641</v>
      </c>
      <c r="H8" s="9">
        <v>45647</v>
      </c>
      <c r="I8" s="8">
        <v>7</v>
      </c>
      <c r="J8" s="21">
        <f>+E8/K8*I8</f>
        <v>100</v>
      </c>
      <c r="K8">
        <v>7</v>
      </c>
    </row>
    <row r="9" spans="1:12">
      <c r="A9" s="8" t="s">
        <v>11</v>
      </c>
      <c r="B9" s="9">
        <v>45657</v>
      </c>
      <c r="C9" s="9">
        <v>45641</v>
      </c>
      <c r="D9" s="9">
        <v>45650</v>
      </c>
      <c r="E9" s="8">
        <v>100</v>
      </c>
      <c r="F9" s="8" t="s">
        <v>14</v>
      </c>
      <c r="G9" s="9">
        <v>45648</v>
      </c>
      <c r="H9" s="9">
        <v>45654</v>
      </c>
      <c r="I9" s="15">
        <v>3</v>
      </c>
      <c r="J9" s="21">
        <f>+E9/K9*I9</f>
        <v>42.857142857142861</v>
      </c>
      <c r="K9">
        <v>7</v>
      </c>
    </row>
    <row r="10" spans="1:12">
      <c r="A10" s="8" t="s">
        <v>11</v>
      </c>
      <c r="B10" s="9">
        <v>45657</v>
      </c>
      <c r="C10" s="9">
        <v>45641</v>
      </c>
      <c r="D10" s="9">
        <v>45650</v>
      </c>
      <c r="E10" s="8">
        <v>100</v>
      </c>
      <c r="F10" s="8" t="s">
        <v>15</v>
      </c>
      <c r="G10" s="9">
        <v>45655</v>
      </c>
      <c r="H10" s="9">
        <v>45661</v>
      </c>
      <c r="I10" s="15">
        <v>0</v>
      </c>
      <c r="J10" s="21">
        <f>+E10/K10*I10</f>
        <v>0</v>
      </c>
      <c r="K10">
        <v>7</v>
      </c>
    </row>
    <row r="11" spans="1:12">
      <c r="I11" s="16" t="s">
        <v>19</v>
      </c>
      <c r="J11" s="16"/>
    </row>
    <row r="12" spans="1:12" ht="15.75">
      <c r="A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C6C3-D247-4DA6-AC64-A467DED3E8F0}">
  <dimension ref="A2:L21"/>
  <sheetViews>
    <sheetView workbookViewId="0">
      <selection activeCell="G10" sqref="G10"/>
    </sheetView>
  </sheetViews>
  <sheetFormatPr defaultRowHeight="15"/>
  <cols>
    <col min="1" max="1" width="15" customWidth="1"/>
    <col min="2" max="2" width="12.7109375" customWidth="1"/>
    <col min="3" max="3" width="13.42578125" customWidth="1"/>
    <col min="4" max="4" width="20.42578125" customWidth="1"/>
    <col min="5" max="5" width="13.140625" customWidth="1"/>
    <col min="7" max="7" width="12.5703125" customWidth="1"/>
    <col min="8" max="8" width="13.28515625" customWidth="1"/>
    <col min="9" max="9" width="12.85546875" customWidth="1"/>
    <col min="10" max="10" width="16.7109375" customWidth="1"/>
    <col min="11" max="11" width="20.42578125" bestFit="1" customWidth="1"/>
  </cols>
  <sheetData>
    <row r="2" spans="1:1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</row>
    <row r="3" spans="1:12">
      <c r="A3" s="15" t="s">
        <v>20</v>
      </c>
      <c r="B3" s="19">
        <v>45657</v>
      </c>
      <c r="C3" s="19">
        <v>45636</v>
      </c>
      <c r="D3" s="15"/>
      <c r="E3" s="15">
        <v>300</v>
      </c>
      <c r="F3" s="15" t="s">
        <v>12</v>
      </c>
      <c r="G3" s="19">
        <v>45636</v>
      </c>
      <c r="H3" s="19">
        <v>45649</v>
      </c>
      <c r="I3" s="15">
        <v>14</v>
      </c>
      <c r="J3" s="21">
        <f>+E3/K3*I3</f>
        <v>300</v>
      </c>
      <c r="K3" s="28">
        <v>14</v>
      </c>
    </row>
    <row r="4" spans="1:12" ht="15.75">
      <c r="A4" s="20" t="s">
        <v>13</v>
      </c>
      <c r="B4" s="19"/>
      <c r="C4" s="19"/>
      <c r="D4" s="15"/>
      <c r="E4" s="15">
        <v>300</v>
      </c>
      <c r="F4" s="16" t="s">
        <v>14</v>
      </c>
      <c r="G4" s="19">
        <v>45650</v>
      </c>
      <c r="H4" s="19">
        <v>45297</v>
      </c>
      <c r="I4" s="15">
        <v>14</v>
      </c>
      <c r="J4" s="21">
        <f>+E4/K4*I4</f>
        <v>300</v>
      </c>
      <c r="K4" s="29">
        <v>14</v>
      </c>
      <c r="L4" s="16" t="s">
        <v>21</v>
      </c>
    </row>
    <row r="5" spans="1:12" s="42" customFormat="1" ht="15.75">
      <c r="A5" s="38"/>
      <c r="B5" s="40"/>
      <c r="C5" s="40"/>
      <c r="D5" s="39"/>
      <c r="E5" s="39"/>
      <c r="G5" s="40"/>
      <c r="H5" s="40"/>
      <c r="I5" s="39"/>
      <c r="J5" s="41"/>
      <c r="K5" s="43"/>
    </row>
    <row r="6" spans="1:12" ht="15.75">
      <c r="A6" s="8" t="s">
        <v>20</v>
      </c>
      <c r="B6" s="9">
        <v>45657</v>
      </c>
      <c r="C6" s="9">
        <v>45636</v>
      </c>
      <c r="D6" s="9">
        <v>45646</v>
      </c>
      <c r="E6" s="8">
        <v>300</v>
      </c>
      <c r="F6" s="8" t="s">
        <v>12</v>
      </c>
      <c r="G6" s="9">
        <v>45636</v>
      </c>
      <c r="H6" s="9">
        <v>45649</v>
      </c>
      <c r="I6" s="8">
        <v>11</v>
      </c>
      <c r="J6" s="21">
        <f>+E6/K6*I6</f>
        <v>235.71428571428569</v>
      </c>
      <c r="K6" s="30">
        <v>14</v>
      </c>
    </row>
    <row r="7" spans="1:12" ht="15.75">
      <c r="A7" s="8"/>
      <c r="B7" s="9"/>
      <c r="C7" s="9"/>
      <c r="D7" s="9"/>
      <c r="E7" s="8"/>
      <c r="F7" s="8"/>
      <c r="G7" s="9"/>
      <c r="H7" s="9"/>
      <c r="I7" s="8"/>
      <c r="J7" s="21"/>
      <c r="K7" s="30"/>
    </row>
    <row r="8" spans="1:12" ht="15.75">
      <c r="A8" s="8" t="s">
        <v>20</v>
      </c>
      <c r="B8" s="10">
        <v>45657</v>
      </c>
      <c r="C8" s="11">
        <v>45628</v>
      </c>
      <c r="D8" s="10">
        <v>45650</v>
      </c>
      <c r="E8">
        <v>100</v>
      </c>
      <c r="F8" s="8" t="s">
        <v>12</v>
      </c>
      <c r="G8" s="11">
        <v>45628</v>
      </c>
      <c r="H8" s="11">
        <v>45641</v>
      </c>
      <c r="I8">
        <v>14</v>
      </c>
      <c r="J8" s="21">
        <f>+E8/K8*I8</f>
        <v>100</v>
      </c>
      <c r="K8" s="29">
        <v>14</v>
      </c>
    </row>
    <row r="9" spans="1:12" ht="15.75">
      <c r="A9" s="8" t="s">
        <v>20</v>
      </c>
      <c r="B9" s="10">
        <v>45657</v>
      </c>
      <c r="C9" s="11">
        <v>45641</v>
      </c>
      <c r="D9" s="10">
        <v>45650</v>
      </c>
      <c r="E9">
        <v>100</v>
      </c>
      <c r="F9" t="s">
        <v>14</v>
      </c>
      <c r="G9" s="37">
        <v>45642</v>
      </c>
      <c r="H9" s="11">
        <v>45650</v>
      </c>
      <c r="I9" s="35">
        <v>9</v>
      </c>
      <c r="J9" s="21">
        <f>+E9/K9*I9</f>
        <v>64.285714285714292</v>
      </c>
      <c r="K9" s="29">
        <v>14</v>
      </c>
    </row>
    <row r="10" spans="1:12" ht="72.75">
      <c r="G10" s="36" t="s">
        <v>22</v>
      </c>
      <c r="I10" s="36" t="s">
        <v>23</v>
      </c>
    </row>
    <row r="14" spans="1:12">
      <c r="B14" s="11"/>
    </row>
    <row r="17" spans="2:2">
      <c r="B17" s="11"/>
    </row>
    <row r="18" spans="2:2">
      <c r="B18" s="11"/>
    </row>
    <row r="20" spans="2:2">
      <c r="B20" s="11"/>
    </row>
    <row r="21" spans="2:2">
      <c r="B2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2A92B-A6E4-46C2-BE57-28628DD75327}">
  <dimension ref="A1:L27"/>
  <sheetViews>
    <sheetView workbookViewId="0">
      <selection activeCell="A5" sqref="A5:XFD5"/>
    </sheetView>
  </sheetViews>
  <sheetFormatPr defaultRowHeight="15"/>
  <cols>
    <col min="1" max="1" width="41.85546875" customWidth="1"/>
    <col min="2" max="2" width="14.7109375" customWidth="1"/>
    <col min="3" max="3" width="15.85546875" customWidth="1"/>
    <col min="4" max="4" width="18" customWidth="1"/>
    <col min="5" max="5" width="13.85546875" customWidth="1"/>
    <col min="8" max="8" width="14.28515625" customWidth="1"/>
    <col min="9" max="9" width="12.42578125" customWidth="1"/>
    <col min="10" max="10" width="15.28515625" customWidth="1"/>
    <col min="11" max="11" width="20.28515625" bestFit="1" customWidth="1"/>
  </cols>
  <sheetData>
    <row r="1" spans="1:1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24</v>
      </c>
    </row>
    <row r="2" spans="1:12">
      <c r="A2" s="8" t="s">
        <v>25</v>
      </c>
      <c r="B2" s="9">
        <v>46173</v>
      </c>
      <c r="C2" s="9">
        <v>46143</v>
      </c>
      <c r="D2" s="9">
        <v>46188</v>
      </c>
      <c r="E2" s="8">
        <v>1000</v>
      </c>
      <c r="F2" s="8" t="s">
        <v>12</v>
      </c>
      <c r="G2" s="9">
        <v>46143</v>
      </c>
      <c r="H2" s="9">
        <v>46234</v>
      </c>
      <c r="I2" s="27">
        <f>DAYS360(C2,D2)+1</f>
        <v>45</v>
      </c>
      <c r="J2" s="15">
        <f>+E2/K2*I2</f>
        <v>500</v>
      </c>
      <c r="K2" s="15">
        <v>90</v>
      </c>
    </row>
    <row r="3" spans="1:12">
      <c r="A3" s="8"/>
      <c r="B3" s="9"/>
      <c r="C3" s="9"/>
      <c r="D3" s="9"/>
      <c r="E3" s="8"/>
      <c r="F3" s="8"/>
      <c r="G3" s="9"/>
      <c r="H3" s="9"/>
      <c r="I3" s="27"/>
      <c r="J3" s="15"/>
      <c r="K3" s="15"/>
    </row>
    <row r="4" spans="1:12">
      <c r="A4" s="8" t="s">
        <v>26</v>
      </c>
      <c r="B4" s="9">
        <v>46173</v>
      </c>
      <c r="C4" s="9">
        <v>46143</v>
      </c>
      <c r="D4" s="9">
        <v>46188</v>
      </c>
      <c r="E4" s="8">
        <v>1000</v>
      </c>
      <c r="F4" s="8" t="s">
        <v>12</v>
      </c>
      <c r="G4" s="9">
        <v>46143</v>
      </c>
      <c r="H4" s="9">
        <v>46234</v>
      </c>
      <c r="I4" s="27">
        <f>_xlfn.DAYS(D4,C4)+1</f>
        <v>46</v>
      </c>
      <c r="J4" s="15">
        <f>+E4/K4*I4</f>
        <v>500</v>
      </c>
      <c r="K4" s="15">
        <v>92</v>
      </c>
    </row>
    <row r="5" spans="1:12">
      <c r="A5" s="8"/>
      <c r="B5" s="9"/>
      <c r="C5" s="9"/>
      <c r="D5" s="9"/>
      <c r="E5" s="8"/>
      <c r="F5" s="8"/>
      <c r="G5" s="9"/>
      <c r="H5" s="9"/>
      <c r="I5" s="27"/>
      <c r="J5" s="15"/>
      <c r="K5" s="15"/>
    </row>
    <row r="6" spans="1:12">
      <c r="A6" s="8" t="s">
        <v>27</v>
      </c>
      <c r="B6" s="9">
        <v>46173</v>
      </c>
      <c r="C6" s="9">
        <v>46143</v>
      </c>
      <c r="D6" s="9"/>
      <c r="E6" s="8">
        <v>1000</v>
      </c>
      <c r="F6" s="8" t="s">
        <v>12</v>
      </c>
      <c r="G6" s="9">
        <v>46143</v>
      </c>
      <c r="H6" s="9">
        <v>46234</v>
      </c>
      <c r="I6" s="8"/>
      <c r="J6" s="8">
        <v>1000</v>
      </c>
      <c r="K6" s="16">
        <f>SUM(G24:G25)</f>
        <v>0</v>
      </c>
      <c r="L6" s="16" t="s">
        <v>28</v>
      </c>
    </row>
    <row r="7" spans="1:12">
      <c r="A7" s="8"/>
      <c r="B7" s="9"/>
      <c r="C7" s="9"/>
      <c r="D7" s="9"/>
      <c r="E7" s="8"/>
      <c r="F7" s="8"/>
      <c r="G7" s="9"/>
      <c r="H7" s="9"/>
      <c r="I7" s="8"/>
      <c r="J7" s="8"/>
    </row>
    <row r="9" spans="1:12" ht="136.5" customHeight="1">
      <c r="A9" s="1" t="s">
        <v>29</v>
      </c>
    </row>
    <row r="10" spans="1:12" ht="20.25" customHeight="1">
      <c r="A10" s="3" t="s">
        <v>30</v>
      </c>
      <c r="D10" s="23" t="s">
        <v>31</v>
      </c>
      <c r="E10" s="23"/>
      <c r="F10" s="16"/>
      <c r="G10" s="16"/>
      <c r="H10" s="44" t="s">
        <v>32</v>
      </c>
      <c r="I10" s="44"/>
    </row>
    <row r="11" spans="1:12" ht="15.75">
      <c r="A11" s="31" t="s">
        <v>33</v>
      </c>
      <c r="D11" s="16"/>
      <c r="E11" s="16"/>
      <c r="F11" s="16"/>
      <c r="G11" s="16"/>
      <c r="H11" s="16" t="s">
        <v>34</v>
      </c>
      <c r="I11" s="24" t="s">
        <v>35</v>
      </c>
    </row>
    <row r="12" spans="1:12" ht="15.75">
      <c r="A12" s="31" t="s">
        <v>36</v>
      </c>
      <c r="D12" s="16" t="s">
        <v>37</v>
      </c>
      <c r="E12" s="16">
        <v>30</v>
      </c>
      <c r="F12" s="16"/>
      <c r="G12" s="16" t="s">
        <v>37</v>
      </c>
      <c r="H12" s="16">
        <v>31</v>
      </c>
      <c r="I12" s="16">
        <v>31</v>
      </c>
    </row>
    <row r="13" spans="1:12" ht="15.75">
      <c r="A13" s="32" t="s">
        <v>38</v>
      </c>
      <c r="D13" s="16" t="s">
        <v>39</v>
      </c>
      <c r="E13" s="16">
        <v>30</v>
      </c>
      <c r="F13" s="16"/>
      <c r="G13" s="16" t="s">
        <v>39</v>
      </c>
      <c r="H13" s="16">
        <v>28</v>
      </c>
      <c r="I13" s="16">
        <v>29</v>
      </c>
    </row>
    <row r="14" spans="1:12" ht="15.75">
      <c r="A14" s="32" t="s">
        <v>40</v>
      </c>
      <c r="D14" s="16" t="s">
        <v>41</v>
      </c>
      <c r="E14" s="16">
        <v>30</v>
      </c>
      <c r="F14" s="16"/>
      <c r="G14" s="16" t="s">
        <v>41</v>
      </c>
      <c r="H14" s="16">
        <v>31</v>
      </c>
      <c r="I14" s="16">
        <v>31</v>
      </c>
    </row>
    <row r="15" spans="1:12" ht="15.75">
      <c r="A15" s="31" t="s">
        <v>42</v>
      </c>
      <c r="D15" s="16" t="s">
        <v>43</v>
      </c>
      <c r="E15" s="16">
        <v>30</v>
      </c>
      <c r="F15" s="16"/>
      <c r="G15" s="16" t="s">
        <v>43</v>
      </c>
      <c r="H15" s="16">
        <v>30</v>
      </c>
      <c r="I15" s="16">
        <v>30</v>
      </c>
    </row>
    <row r="16" spans="1:12" ht="15.75">
      <c r="A16" s="31" t="s">
        <v>36</v>
      </c>
      <c r="D16" s="16" t="s">
        <v>44</v>
      </c>
      <c r="E16" s="16">
        <v>30</v>
      </c>
      <c r="F16" s="16"/>
      <c r="G16" s="16" t="s">
        <v>44</v>
      </c>
      <c r="H16" s="16">
        <v>31</v>
      </c>
      <c r="I16" s="16">
        <v>31</v>
      </c>
    </row>
    <row r="17" spans="1:9" ht="15.75">
      <c r="A17" s="32" t="s">
        <v>45</v>
      </c>
      <c r="D17" s="16" t="s">
        <v>46</v>
      </c>
      <c r="E17" s="16">
        <v>30</v>
      </c>
      <c r="F17" s="16"/>
      <c r="G17" s="16" t="s">
        <v>46</v>
      </c>
      <c r="H17" s="16">
        <v>30</v>
      </c>
      <c r="I17" s="16">
        <v>30</v>
      </c>
    </row>
    <row r="18" spans="1:9" ht="15.75">
      <c r="A18" s="1" t="s">
        <v>47</v>
      </c>
      <c r="D18" s="16" t="s">
        <v>48</v>
      </c>
      <c r="E18" s="16">
        <v>30</v>
      </c>
      <c r="F18" s="16"/>
      <c r="G18" s="16" t="s">
        <v>48</v>
      </c>
      <c r="H18" s="16">
        <v>31</v>
      </c>
      <c r="I18" s="16">
        <v>31</v>
      </c>
    </row>
    <row r="19" spans="1:9" ht="15.75">
      <c r="A19" s="31" t="s">
        <v>49</v>
      </c>
      <c r="D19" s="16" t="s">
        <v>50</v>
      </c>
      <c r="E19" s="16">
        <v>30</v>
      </c>
      <c r="F19" s="16"/>
      <c r="G19" s="16" t="s">
        <v>50</v>
      </c>
      <c r="H19" s="16">
        <v>31</v>
      </c>
      <c r="I19" s="16">
        <v>31</v>
      </c>
    </row>
    <row r="20" spans="1:9" ht="30.75">
      <c r="A20" s="1" t="s">
        <v>51</v>
      </c>
      <c r="D20" s="16" t="s">
        <v>52</v>
      </c>
      <c r="E20" s="16">
        <v>30</v>
      </c>
      <c r="F20" s="16"/>
      <c r="G20" s="16" t="s">
        <v>52</v>
      </c>
      <c r="H20" s="16">
        <v>30</v>
      </c>
      <c r="I20" s="16">
        <v>30</v>
      </c>
    </row>
    <row r="21" spans="1:9">
      <c r="A21" s="32" t="s">
        <v>53</v>
      </c>
      <c r="D21" s="16" t="s">
        <v>54</v>
      </c>
      <c r="E21" s="16">
        <v>30</v>
      </c>
      <c r="F21" s="16"/>
      <c r="G21" s="16" t="s">
        <v>54</v>
      </c>
      <c r="H21" s="16">
        <v>31</v>
      </c>
      <c r="I21" s="16">
        <v>31</v>
      </c>
    </row>
    <row r="22" spans="1:9" ht="15.75">
      <c r="A22" s="33" t="s">
        <v>55</v>
      </c>
      <c r="D22" s="16" t="s">
        <v>56</v>
      </c>
      <c r="E22" s="16">
        <v>30</v>
      </c>
      <c r="F22" s="16"/>
      <c r="G22" s="16" t="s">
        <v>56</v>
      </c>
      <c r="H22" s="16">
        <v>30</v>
      </c>
      <c r="I22" s="16">
        <v>30</v>
      </c>
    </row>
    <row r="23" spans="1:9" ht="15.75">
      <c r="A23" s="34" t="s">
        <v>57</v>
      </c>
      <c r="D23" s="16" t="s">
        <v>58</v>
      </c>
      <c r="E23" s="16">
        <v>30</v>
      </c>
      <c r="F23" s="16"/>
      <c r="G23" s="16" t="s">
        <v>58</v>
      </c>
      <c r="H23" s="16">
        <v>31</v>
      </c>
      <c r="I23" s="16">
        <v>31</v>
      </c>
    </row>
    <row r="24" spans="1:9" ht="15.75">
      <c r="A24" s="31" t="s">
        <v>59</v>
      </c>
    </row>
    <row r="25" spans="1:9" ht="15.75">
      <c r="A25" s="34" t="s">
        <v>60</v>
      </c>
    </row>
    <row r="26" spans="1:9" ht="15.75">
      <c r="A26" s="31" t="s">
        <v>61</v>
      </c>
    </row>
    <row r="27" spans="1:9" ht="15.75">
      <c r="A27" s="4" t="s">
        <v>47</v>
      </c>
    </row>
  </sheetData>
  <mergeCells count="1">
    <mergeCell ref="H10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44362-127C-40E2-9E3E-7CE266C5162C}">
  <dimension ref="A1:O40"/>
  <sheetViews>
    <sheetView tabSelected="1" workbookViewId="0">
      <selection activeCell="A11" sqref="A11:XFD11"/>
    </sheetView>
  </sheetViews>
  <sheetFormatPr defaultRowHeight="15"/>
  <cols>
    <col min="1" max="1" width="42" customWidth="1"/>
    <col min="2" max="2" width="17" customWidth="1"/>
    <col min="3" max="3" width="10.140625" bestFit="1" customWidth="1"/>
    <col min="4" max="4" width="13.85546875" customWidth="1"/>
    <col min="5" max="5" width="13.7109375" customWidth="1"/>
    <col min="6" max="6" width="20" customWidth="1"/>
    <col min="7" max="7" width="10.140625" bestFit="1" customWidth="1"/>
    <col min="8" max="8" width="12.140625" customWidth="1"/>
    <col min="9" max="9" width="11" bestFit="1" customWidth="1"/>
    <col min="10" max="10" width="14.7109375" customWidth="1"/>
    <col min="11" max="11" width="21.28515625" customWidth="1"/>
  </cols>
  <sheetData>
    <row r="1" spans="1: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24</v>
      </c>
      <c r="O1" t="s">
        <v>62</v>
      </c>
    </row>
    <row r="2" spans="1:15">
      <c r="A2" s="8" t="s">
        <v>63</v>
      </c>
      <c r="B2" s="19">
        <v>46053</v>
      </c>
      <c r="C2" s="9">
        <v>46023</v>
      </c>
      <c r="D2" s="9">
        <v>46132</v>
      </c>
      <c r="E2" s="14">
        <v>2000</v>
      </c>
      <c r="F2" s="8" t="s">
        <v>64</v>
      </c>
      <c r="G2" s="9">
        <v>46023</v>
      </c>
      <c r="H2" s="9">
        <v>46132</v>
      </c>
      <c r="I2" s="27">
        <f>_xlfn.DAYS(D2,C2)+1</f>
        <v>110</v>
      </c>
      <c r="J2" s="21">
        <f>+E2/K2*I2</f>
        <v>1215.4696132596684</v>
      </c>
      <c r="K2" s="15">
        <f>SUM(J19:J24)</f>
        <v>181</v>
      </c>
      <c r="O2" t="s">
        <v>65</v>
      </c>
    </row>
    <row r="3" spans="1:15">
      <c r="A3" s="8"/>
      <c r="B3" s="19"/>
      <c r="C3" s="9"/>
      <c r="D3" s="9"/>
      <c r="E3" s="14"/>
      <c r="F3" s="8"/>
      <c r="G3" s="9"/>
      <c r="H3" s="9"/>
      <c r="I3" s="27"/>
      <c r="J3" s="21"/>
      <c r="K3" s="15"/>
    </row>
    <row r="4" spans="1:15">
      <c r="A4" s="8" t="s">
        <v>63</v>
      </c>
      <c r="B4" s="19">
        <v>46783</v>
      </c>
      <c r="C4" s="19">
        <v>46753</v>
      </c>
      <c r="D4" s="19">
        <v>46863</v>
      </c>
      <c r="E4" s="21">
        <v>2000</v>
      </c>
      <c r="F4" s="15" t="s">
        <v>64</v>
      </c>
      <c r="G4" s="19">
        <v>46753</v>
      </c>
      <c r="H4" s="19">
        <v>46863</v>
      </c>
      <c r="I4" s="27">
        <f>_xlfn.DAYS(D4,C4)+1</f>
        <v>111</v>
      </c>
      <c r="J4" s="21">
        <f>+E4/K4*I4</f>
        <v>1219.7802197802198</v>
      </c>
      <c r="K4" s="15">
        <v>182</v>
      </c>
      <c r="O4" t="s">
        <v>65</v>
      </c>
    </row>
    <row r="5" spans="1:15">
      <c r="A5" s="8"/>
      <c r="B5" s="19"/>
      <c r="C5" s="19"/>
      <c r="D5" s="19"/>
      <c r="E5" s="21"/>
      <c r="F5" s="15"/>
      <c r="G5" s="19"/>
      <c r="H5" s="19"/>
      <c r="I5" s="27"/>
      <c r="J5" s="21"/>
      <c r="K5" s="15"/>
    </row>
    <row r="6" spans="1:15">
      <c r="A6" s="8" t="s">
        <v>63</v>
      </c>
      <c r="B6" s="11">
        <v>46173</v>
      </c>
      <c r="C6" s="11">
        <v>45778</v>
      </c>
      <c r="D6" s="11">
        <v>45915</v>
      </c>
      <c r="E6" s="18">
        <v>25000</v>
      </c>
      <c r="F6" t="s">
        <v>66</v>
      </c>
      <c r="G6" s="11">
        <v>45778</v>
      </c>
      <c r="H6" s="11">
        <v>46280</v>
      </c>
      <c r="I6" s="27">
        <f>DAYS360(C6,D6)+1</f>
        <v>135</v>
      </c>
      <c r="J6" s="22">
        <f>+E6/K6*I6</f>
        <v>18750</v>
      </c>
      <c r="K6" s="16">
        <f>SUM(G23:G28)</f>
        <v>180</v>
      </c>
      <c r="O6" t="s">
        <v>65</v>
      </c>
    </row>
    <row r="7" spans="1:15">
      <c r="A7" s="8"/>
      <c r="B7" s="11"/>
      <c r="C7" s="11"/>
      <c r="D7" s="11"/>
      <c r="E7" s="18"/>
      <c r="G7" s="11"/>
      <c r="H7" s="11"/>
      <c r="I7" s="27"/>
      <c r="J7" s="22"/>
      <c r="K7" s="16"/>
    </row>
    <row r="8" spans="1:15">
      <c r="A8" s="8" t="s">
        <v>63</v>
      </c>
      <c r="B8" s="11">
        <v>46173</v>
      </c>
      <c r="C8" s="11">
        <v>45778</v>
      </c>
      <c r="D8" s="11">
        <v>45915</v>
      </c>
      <c r="E8" s="18">
        <v>25000</v>
      </c>
      <c r="F8" t="s">
        <v>67</v>
      </c>
      <c r="G8" s="11">
        <v>45778</v>
      </c>
      <c r="H8" s="11">
        <v>46280</v>
      </c>
      <c r="I8" s="27">
        <f>_xlfn.DAYS(D8,C8)+1</f>
        <v>138</v>
      </c>
      <c r="J8" s="22">
        <f>+E8/K8*I8</f>
        <v>18750</v>
      </c>
      <c r="K8" s="16">
        <f>SUM(J23:J28)</f>
        <v>184</v>
      </c>
      <c r="O8" t="s">
        <v>65</v>
      </c>
    </row>
    <row r="9" spans="1:15">
      <c r="A9" s="8"/>
      <c r="B9" s="11"/>
      <c r="C9" s="11"/>
      <c r="D9" s="11"/>
      <c r="E9" s="18"/>
      <c r="G9" s="11"/>
      <c r="H9" s="11"/>
      <c r="I9" s="27"/>
      <c r="J9" s="22"/>
      <c r="K9" s="16"/>
    </row>
    <row r="10" spans="1:15">
      <c r="A10" s="8" t="s">
        <v>68</v>
      </c>
      <c r="B10" s="11">
        <v>45991</v>
      </c>
      <c r="C10" s="11">
        <v>45962</v>
      </c>
      <c r="E10" s="18">
        <v>25000</v>
      </c>
      <c r="F10" t="s">
        <v>12</v>
      </c>
      <c r="G10" s="11"/>
      <c r="J10" s="18">
        <v>25000</v>
      </c>
      <c r="L10" s="16" t="s">
        <v>69</v>
      </c>
    </row>
    <row r="11" spans="1:15">
      <c r="A11" s="8"/>
      <c r="B11" s="11"/>
      <c r="C11" s="11"/>
      <c r="E11" s="18"/>
      <c r="G11" s="11"/>
      <c r="J11" s="18"/>
      <c r="L11" s="16"/>
    </row>
    <row r="12" spans="1:15">
      <c r="A12" s="8" t="s">
        <v>68</v>
      </c>
      <c r="B12" s="13">
        <v>46173</v>
      </c>
      <c r="C12" s="11">
        <v>46143</v>
      </c>
      <c r="E12" s="18">
        <v>25000</v>
      </c>
      <c r="F12" s="16" t="s">
        <v>12</v>
      </c>
      <c r="G12" s="11"/>
      <c r="J12" s="18">
        <v>25000</v>
      </c>
      <c r="L12" s="16" t="s">
        <v>70</v>
      </c>
    </row>
    <row r="13" spans="1:15" ht="15.75">
      <c r="A13" s="1"/>
    </row>
    <row r="14" spans="1:15" ht="15.75">
      <c r="A14" s="5"/>
    </row>
    <row r="16" spans="1:15" ht="15.75">
      <c r="A16" s="6"/>
      <c r="C16" s="9"/>
      <c r="F16" s="9"/>
    </row>
    <row r="17" spans="1:11" ht="15.75">
      <c r="A17" s="6"/>
      <c r="C17" s="11"/>
      <c r="F17" s="44" t="s">
        <v>31</v>
      </c>
      <c r="G17" s="44"/>
      <c r="H17" s="16"/>
      <c r="I17" s="16"/>
      <c r="J17" s="44" t="s">
        <v>32</v>
      </c>
      <c r="K17" s="44"/>
    </row>
    <row r="18" spans="1:11" ht="15.75">
      <c r="A18" s="3" t="s">
        <v>30</v>
      </c>
      <c r="C18" s="11"/>
      <c r="F18" s="16"/>
      <c r="G18" s="16"/>
      <c r="H18" s="16"/>
      <c r="I18" s="16"/>
      <c r="J18" s="16" t="s">
        <v>34</v>
      </c>
      <c r="K18" s="24" t="s">
        <v>35</v>
      </c>
    </row>
    <row r="19" spans="1:11" ht="15.75">
      <c r="A19" s="1" t="s">
        <v>33</v>
      </c>
      <c r="C19" s="11"/>
      <c r="F19" s="16" t="s">
        <v>37</v>
      </c>
      <c r="G19" s="16">
        <v>30</v>
      </c>
      <c r="H19" s="16"/>
      <c r="I19" s="16" t="s">
        <v>37</v>
      </c>
      <c r="J19" s="16">
        <v>31</v>
      </c>
      <c r="K19" s="16">
        <v>31</v>
      </c>
    </row>
    <row r="20" spans="1:11" ht="15.75">
      <c r="A20" s="1" t="s">
        <v>71</v>
      </c>
      <c r="F20" s="16" t="s">
        <v>39</v>
      </c>
      <c r="G20" s="16">
        <v>30</v>
      </c>
      <c r="H20" s="16"/>
      <c r="I20" s="16" t="s">
        <v>39</v>
      </c>
      <c r="J20" s="16">
        <v>28</v>
      </c>
      <c r="K20" s="16">
        <v>29</v>
      </c>
    </row>
    <row r="21" spans="1:11" ht="15.75">
      <c r="A21" s="1" t="s">
        <v>72</v>
      </c>
      <c r="F21" s="16" t="s">
        <v>41</v>
      </c>
      <c r="G21" s="16">
        <v>30</v>
      </c>
      <c r="H21" s="16"/>
      <c r="I21" s="16" t="s">
        <v>41</v>
      </c>
      <c r="J21" s="16">
        <v>31</v>
      </c>
      <c r="K21" s="16">
        <v>31</v>
      </c>
    </row>
    <row r="22" spans="1:11" ht="15.75">
      <c r="A22" s="1" t="s">
        <v>73</v>
      </c>
      <c r="F22" s="16" t="s">
        <v>43</v>
      </c>
      <c r="G22" s="16">
        <v>30</v>
      </c>
      <c r="H22" s="16"/>
      <c r="I22" s="16" t="s">
        <v>43</v>
      </c>
      <c r="J22" s="16">
        <v>30</v>
      </c>
      <c r="K22" s="16">
        <v>30</v>
      </c>
    </row>
    <row r="23" spans="1:11" ht="15.75">
      <c r="A23" s="1" t="s">
        <v>74</v>
      </c>
      <c r="F23" s="16" t="s">
        <v>44</v>
      </c>
      <c r="G23" s="16">
        <v>30</v>
      </c>
      <c r="H23" s="16"/>
      <c r="I23" s="16" t="s">
        <v>44</v>
      </c>
      <c r="J23" s="16">
        <v>31</v>
      </c>
      <c r="K23" s="16">
        <v>31</v>
      </c>
    </row>
    <row r="24" spans="1:11" ht="15.75">
      <c r="A24" s="5" t="s">
        <v>75</v>
      </c>
      <c r="F24" s="16" t="s">
        <v>46</v>
      </c>
      <c r="G24" s="16">
        <v>30</v>
      </c>
      <c r="H24" s="16"/>
      <c r="I24" s="16" t="s">
        <v>46</v>
      </c>
      <c r="J24" s="16">
        <v>30</v>
      </c>
      <c r="K24" s="16">
        <v>30</v>
      </c>
    </row>
    <row r="25" spans="1:11" ht="15.75">
      <c r="A25" s="3" t="s">
        <v>40</v>
      </c>
      <c r="F25" s="16" t="s">
        <v>48</v>
      </c>
      <c r="G25" s="16">
        <v>30</v>
      </c>
      <c r="H25" s="16"/>
      <c r="I25" s="16" t="s">
        <v>48</v>
      </c>
      <c r="J25" s="16">
        <v>31</v>
      </c>
      <c r="K25" s="16">
        <v>31</v>
      </c>
    </row>
    <row r="26" spans="1:11" ht="15.75">
      <c r="A26" s="1" t="s">
        <v>42</v>
      </c>
      <c r="F26" s="16" t="s">
        <v>50</v>
      </c>
      <c r="G26" s="16">
        <v>30</v>
      </c>
      <c r="H26" s="16"/>
      <c r="I26" s="16" t="s">
        <v>50</v>
      </c>
      <c r="J26" s="16">
        <v>31</v>
      </c>
      <c r="K26" s="16">
        <v>31</v>
      </c>
    </row>
    <row r="27" spans="1:11" ht="15.75">
      <c r="A27" s="1" t="s">
        <v>71</v>
      </c>
      <c r="F27" s="16" t="s">
        <v>52</v>
      </c>
      <c r="G27" s="16">
        <v>30</v>
      </c>
      <c r="H27" s="16"/>
      <c r="I27" s="16" t="s">
        <v>52</v>
      </c>
      <c r="J27" s="16">
        <v>30</v>
      </c>
      <c r="K27" s="16">
        <v>30</v>
      </c>
    </row>
    <row r="28" spans="1:11" ht="15.75">
      <c r="A28" s="1" t="s">
        <v>76</v>
      </c>
      <c r="F28" s="16" t="s">
        <v>54</v>
      </c>
      <c r="G28" s="16">
        <v>30</v>
      </c>
      <c r="H28" s="16"/>
      <c r="I28" s="16" t="s">
        <v>54</v>
      </c>
      <c r="J28" s="16">
        <v>31</v>
      </c>
      <c r="K28" s="16">
        <v>31</v>
      </c>
    </row>
    <row r="29" spans="1:11" ht="15.75">
      <c r="A29" s="1" t="s">
        <v>77</v>
      </c>
      <c r="F29" s="16" t="s">
        <v>56</v>
      </c>
      <c r="G29" s="16">
        <v>30</v>
      </c>
      <c r="H29" s="16"/>
      <c r="I29" s="16" t="s">
        <v>56</v>
      </c>
      <c r="J29" s="16">
        <v>30</v>
      </c>
      <c r="K29" s="16">
        <v>30</v>
      </c>
    </row>
    <row r="30" spans="1:11" ht="15.75">
      <c r="A30" s="1" t="s">
        <v>78</v>
      </c>
      <c r="F30" s="16" t="s">
        <v>58</v>
      </c>
      <c r="G30" s="16">
        <v>30</v>
      </c>
      <c r="H30" s="16"/>
      <c r="I30" s="16" t="s">
        <v>58</v>
      </c>
      <c r="J30" s="16">
        <v>31</v>
      </c>
      <c r="K30" s="16">
        <v>31</v>
      </c>
    </row>
    <row r="31" spans="1:11" ht="15.75">
      <c r="A31" s="5" t="s">
        <v>79</v>
      </c>
    </row>
    <row r="32" spans="1:11" ht="15.75">
      <c r="A32" s="1" t="s">
        <v>47</v>
      </c>
    </row>
    <row r="33" spans="1:1" ht="15.75">
      <c r="A33" s="1" t="s">
        <v>80</v>
      </c>
    </row>
    <row r="34" spans="1:1" ht="46.5">
      <c r="A34" s="1" t="s">
        <v>81</v>
      </c>
    </row>
    <row r="35" spans="1:1" ht="15.75">
      <c r="A35" s="3" t="s">
        <v>82</v>
      </c>
    </row>
    <row r="36" spans="1:1" ht="15.75">
      <c r="A36" s="7" t="s">
        <v>83</v>
      </c>
    </row>
    <row r="37" spans="1:1" ht="15.75">
      <c r="A37" s="2" t="s">
        <v>57</v>
      </c>
    </row>
    <row r="38" spans="1:1" ht="15.75">
      <c r="A38" s="6" t="s">
        <v>84</v>
      </c>
    </row>
    <row r="39" spans="1:1" ht="15.75">
      <c r="A39" s="2" t="s">
        <v>60</v>
      </c>
    </row>
    <row r="40" spans="1:1" ht="30.75">
      <c r="A40" s="6" t="s">
        <v>85</v>
      </c>
    </row>
  </sheetData>
  <mergeCells count="2">
    <mergeCell ref="J17:K17"/>
    <mergeCell ref="F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C47B-969B-4235-9943-5CAA4FCC4212}">
  <dimension ref="A1:L24"/>
  <sheetViews>
    <sheetView workbookViewId="0"/>
  </sheetViews>
  <sheetFormatPr defaultRowHeight="15"/>
  <cols>
    <col min="1" max="1" width="46.7109375" customWidth="1"/>
    <col min="2" max="2" width="16.140625" customWidth="1"/>
    <col min="3" max="3" width="14.140625" customWidth="1"/>
    <col min="4" max="4" width="18.140625" customWidth="1"/>
    <col min="5" max="5" width="11.85546875" customWidth="1"/>
    <col min="6" max="6" width="14.85546875" customWidth="1"/>
    <col min="7" max="7" width="14.42578125" customWidth="1"/>
    <col min="8" max="8" width="14.85546875" customWidth="1"/>
    <col min="9" max="9" width="11.5703125" customWidth="1"/>
    <col min="10" max="10" width="16" customWidth="1"/>
    <col min="11" max="11" width="14.85546875" customWidth="1"/>
  </cols>
  <sheetData>
    <row r="1" spans="1:1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86</v>
      </c>
      <c r="K1" s="12" t="s">
        <v>9</v>
      </c>
    </row>
    <row r="2" spans="1:12">
      <c r="A2" s="8" t="s">
        <v>87</v>
      </c>
      <c r="B2" s="9">
        <v>46053</v>
      </c>
      <c r="C2" s="9">
        <v>46023</v>
      </c>
      <c r="D2" s="9">
        <v>46122</v>
      </c>
      <c r="E2" s="14">
        <v>12000</v>
      </c>
      <c r="F2" s="8" t="s">
        <v>12</v>
      </c>
      <c r="G2" s="9">
        <v>46023</v>
      </c>
      <c r="H2" s="9">
        <v>46122</v>
      </c>
      <c r="I2" s="27">
        <f>_xlfn.DAYS(D2,C2)+1</f>
        <v>100</v>
      </c>
      <c r="J2" s="8">
        <v>365</v>
      </c>
      <c r="K2" s="25">
        <f>+E2/J2*I2</f>
        <v>3287.6712328767126</v>
      </c>
    </row>
    <row r="3" spans="1:12">
      <c r="A3" s="8" t="s">
        <v>88</v>
      </c>
      <c r="B3" s="9">
        <v>45991</v>
      </c>
      <c r="C3" s="9">
        <v>45962</v>
      </c>
      <c r="D3" s="8"/>
      <c r="E3" s="14">
        <v>50000</v>
      </c>
      <c r="F3" s="8" t="s">
        <v>89</v>
      </c>
      <c r="G3" s="11">
        <v>45962</v>
      </c>
      <c r="H3" s="11">
        <v>46326</v>
      </c>
      <c r="I3" s="15">
        <v>365</v>
      </c>
      <c r="J3" s="8">
        <v>365</v>
      </c>
      <c r="K3" s="21">
        <f>+E3/J3*I3</f>
        <v>50000</v>
      </c>
      <c r="L3" s="16" t="s">
        <v>70</v>
      </c>
    </row>
    <row r="4" spans="1:12">
      <c r="A4" s="8" t="s">
        <v>90</v>
      </c>
      <c r="B4" s="8"/>
      <c r="C4" s="9">
        <v>45962</v>
      </c>
      <c r="D4" s="9">
        <v>46280</v>
      </c>
      <c r="E4" s="14">
        <v>50000</v>
      </c>
      <c r="F4" s="8" t="s">
        <v>91</v>
      </c>
      <c r="G4" s="11">
        <v>45962</v>
      </c>
      <c r="H4" s="11">
        <v>46280</v>
      </c>
      <c r="I4" s="27">
        <f>DAYS360(C4,D4)+1</f>
        <v>315</v>
      </c>
      <c r="J4" s="8">
        <v>360</v>
      </c>
      <c r="K4" s="21">
        <f>+E4/J4*I4</f>
        <v>43750</v>
      </c>
    </row>
    <row r="5" spans="1:12">
      <c r="A5" s="8" t="s">
        <v>92</v>
      </c>
      <c r="B5" s="8"/>
      <c r="C5" s="9">
        <v>45962</v>
      </c>
      <c r="D5" s="9">
        <v>46280</v>
      </c>
      <c r="E5" s="14">
        <v>50000</v>
      </c>
      <c r="F5" s="8" t="s">
        <v>91</v>
      </c>
      <c r="G5" s="11">
        <v>45962</v>
      </c>
      <c r="H5" s="11">
        <v>46280</v>
      </c>
      <c r="I5" s="27">
        <f>_xlfn.DAYS(D5,C5)+1</f>
        <v>319</v>
      </c>
      <c r="J5" s="8">
        <v>365</v>
      </c>
      <c r="K5" s="26">
        <f>+E5/J5*I5</f>
        <v>43698.630136986299</v>
      </c>
    </row>
    <row r="8" spans="1:12">
      <c r="G8" s="11"/>
    </row>
    <row r="10" spans="1:12">
      <c r="F10" s="23" t="s">
        <v>31</v>
      </c>
      <c r="G10" s="23"/>
      <c r="H10" s="16"/>
      <c r="I10" s="16"/>
      <c r="J10" s="23" t="s">
        <v>32</v>
      </c>
      <c r="K10" s="23"/>
    </row>
    <row r="11" spans="1:12">
      <c r="F11" s="16"/>
      <c r="G11" s="16"/>
      <c r="H11" s="16"/>
      <c r="I11" s="16"/>
      <c r="J11" s="16" t="s">
        <v>34</v>
      </c>
      <c r="K11" s="24" t="s">
        <v>35</v>
      </c>
    </row>
    <row r="12" spans="1:12">
      <c r="F12" s="16" t="s">
        <v>37</v>
      </c>
      <c r="G12" s="16">
        <v>30</v>
      </c>
      <c r="H12" s="16"/>
      <c r="I12" s="16" t="s">
        <v>37</v>
      </c>
      <c r="J12" s="16">
        <v>31</v>
      </c>
      <c r="K12" s="16">
        <v>31</v>
      </c>
    </row>
    <row r="13" spans="1:12">
      <c r="F13" s="16" t="s">
        <v>39</v>
      </c>
      <c r="G13" s="16">
        <v>30</v>
      </c>
      <c r="H13" s="16"/>
      <c r="I13" s="16" t="s">
        <v>39</v>
      </c>
      <c r="J13" s="16">
        <v>28</v>
      </c>
      <c r="K13" s="16">
        <v>29</v>
      </c>
    </row>
    <row r="14" spans="1:12">
      <c r="F14" s="16" t="s">
        <v>41</v>
      </c>
      <c r="G14" s="16">
        <v>30</v>
      </c>
      <c r="H14" s="16"/>
      <c r="I14" s="16" t="s">
        <v>41</v>
      </c>
      <c r="J14" s="16">
        <v>31</v>
      </c>
      <c r="K14" s="16">
        <v>31</v>
      </c>
    </row>
    <row r="15" spans="1:12">
      <c r="F15" s="16" t="s">
        <v>43</v>
      </c>
      <c r="G15" s="16">
        <v>30</v>
      </c>
      <c r="H15" s="16"/>
      <c r="I15" s="16" t="s">
        <v>43</v>
      </c>
      <c r="J15" s="16">
        <v>30</v>
      </c>
      <c r="K15" s="16">
        <v>30</v>
      </c>
    </row>
    <row r="16" spans="1:12">
      <c r="F16" s="16" t="s">
        <v>44</v>
      </c>
      <c r="G16" s="16">
        <v>30</v>
      </c>
      <c r="H16" s="16"/>
      <c r="I16" s="16" t="s">
        <v>44</v>
      </c>
      <c r="J16" s="16">
        <v>31</v>
      </c>
      <c r="K16" s="16">
        <v>31</v>
      </c>
    </row>
    <row r="17" spans="6:11">
      <c r="F17" s="16" t="s">
        <v>46</v>
      </c>
      <c r="G17" s="16">
        <v>30</v>
      </c>
      <c r="H17" s="16"/>
      <c r="I17" s="16" t="s">
        <v>46</v>
      </c>
      <c r="J17" s="16">
        <v>30</v>
      </c>
      <c r="K17" s="16">
        <v>30</v>
      </c>
    </row>
    <row r="18" spans="6:11">
      <c r="F18" s="16" t="s">
        <v>48</v>
      </c>
      <c r="G18" s="16">
        <v>30</v>
      </c>
      <c r="H18" s="16"/>
      <c r="I18" s="16" t="s">
        <v>48</v>
      </c>
      <c r="J18" s="16">
        <v>31</v>
      </c>
      <c r="K18" s="16">
        <v>31</v>
      </c>
    </row>
    <row r="19" spans="6:11">
      <c r="F19" s="16" t="s">
        <v>50</v>
      </c>
      <c r="G19" s="16">
        <v>30</v>
      </c>
      <c r="H19" s="16"/>
      <c r="I19" s="16" t="s">
        <v>50</v>
      </c>
      <c r="J19" s="16">
        <v>31</v>
      </c>
      <c r="K19" s="16">
        <v>31</v>
      </c>
    </row>
    <row r="20" spans="6:11">
      <c r="F20" s="16" t="s">
        <v>52</v>
      </c>
      <c r="G20" s="16">
        <v>30</v>
      </c>
      <c r="H20" s="16"/>
      <c r="I20" s="16" t="s">
        <v>52</v>
      </c>
      <c r="J20" s="16">
        <v>30</v>
      </c>
      <c r="K20" s="16">
        <v>30</v>
      </c>
    </row>
    <row r="21" spans="6:11">
      <c r="F21" s="16" t="s">
        <v>54</v>
      </c>
      <c r="G21" s="16">
        <v>30</v>
      </c>
      <c r="H21" s="16"/>
      <c r="I21" s="16" t="s">
        <v>54</v>
      </c>
      <c r="J21" s="16">
        <v>31</v>
      </c>
      <c r="K21" s="16">
        <v>31</v>
      </c>
    </row>
    <row r="22" spans="6:11">
      <c r="F22" s="16" t="s">
        <v>56</v>
      </c>
      <c r="G22" s="16">
        <v>30</v>
      </c>
      <c r="H22" s="16"/>
      <c r="I22" s="16" t="s">
        <v>56</v>
      </c>
      <c r="J22" s="16">
        <v>30</v>
      </c>
      <c r="K22" s="16">
        <v>30</v>
      </c>
    </row>
    <row r="23" spans="6:11">
      <c r="F23" s="16" t="s">
        <v>58</v>
      </c>
      <c r="G23" s="16">
        <v>30</v>
      </c>
      <c r="H23" s="16"/>
      <c r="I23" s="16" t="s">
        <v>58</v>
      </c>
      <c r="J23" s="16">
        <v>31</v>
      </c>
      <c r="K23" s="16">
        <v>31</v>
      </c>
    </row>
    <row r="24" spans="6:11">
      <c r="G24">
        <f>SUM(G12:G23)</f>
        <v>360</v>
      </c>
      <c r="J24">
        <f>SUM(J12:J23)</f>
        <v>365</v>
      </c>
      <c r="K24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2025-11-12T17:39:23Z</dcterms:created>
  <dcterms:modified xsi:type="dcterms:W3CDTF">2026-03-27T15:08:00Z</dcterms:modified>
  <cp:category/>
  <cp:contentStatus/>
</cp:coreProperties>
</file>